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Cuenta Publica\2018\10-12 MSF INF TRIM 2018\"/>
    </mc:Choice>
  </mc:AlternateContent>
  <bookViews>
    <workbookView xWindow="0" yWindow="0" windowWidth="28800" windowHeight="12330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4" i="1" l="1"/>
  <c r="I29" i="1"/>
  <c r="I14" i="1"/>
  <c r="I9" i="1"/>
  <c r="F35" i="1"/>
  <c r="I35" i="1" s="1"/>
  <c r="F34" i="1"/>
  <c r="F33" i="1"/>
  <c r="I33" i="1" s="1"/>
  <c r="F32" i="1"/>
  <c r="I32" i="1" s="1"/>
  <c r="F30" i="1"/>
  <c r="I30" i="1" s="1"/>
  <c r="F29" i="1"/>
  <c r="F28" i="1"/>
  <c r="I28" i="1" s="1"/>
  <c r="F27" i="1"/>
  <c r="I27" i="1" s="1"/>
  <c r="F25" i="1"/>
  <c r="I25" i="1" s="1"/>
  <c r="F24" i="1"/>
  <c r="F23" i="1" s="1"/>
  <c r="F22" i="1"/>
  <c r="I22" i="1" s="1"/>
  <c r="F21" i="1"/>
  <c r="I21" i="1" s="1"/>
  <c r="F20" i="1"/>
  <c r="I20" i="1" s="1"/>
  <c r="F18" i="1"/>
  <c r="I18" i="1" s="1"/>
  <c r="F17" i="1"/>
  <c r="I17" i="1" s="1"/>
  <c r="F16" i="1"/>
  <c r="I16" i="1" s="1"/>
  <c r="F15" i="1"/>
  <c r="I15" i="1" s="1"/>
  <c r="F14" i="1"/>
  <c r="F13" i="1"/>
  <c r="I13" i="1" s="1"/>
  <c r="F12" i="1"/>
  <c r="I12" i="1" s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I24" i="1" l="1"/>
  <c r="I23" i="1" s="1"/>
  <c r="I19" i="1"/>
  <c r="I10" i="1"/>
  <c r="H37" i="1"/>
  <c r="G37" i="1"/>
  <c r="E37" i="1"/>
  <c r="D37" i="1"/>
  <c r="I26" i="1"/>
  <c r="I31" i="1"/>
  <c r="F10" i="1"/>
  <c r="F7" i="1"/>
  <c r="F19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<sst xmlns="http://schemas.openxmlformats.org/spreadsheetml/2006/main" count="65" uniqueCount="65">
  <si>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</si>
  <si>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</si>
  <si>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</si>
  <si>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</si>
  <si>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</si>
  <si>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</si>
  <si>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</si>
  <si>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</si>
  <si>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</si>
  <si>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</si>
  <si>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</si>
  <si>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</si>
  <si>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</si>
  <si>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</si>
  <si>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</si>
  <si>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</si>
  <si>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</si>
  <si>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</si>
  <si>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</si>
  <si>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</si>
  <si>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</si>
  <si>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</si>
  <si>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</si>
  <si>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</si>
  <si>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</si>
  <si>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</si>
  <si>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</si>
  <si>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</si>
  <si>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</si>
  <si>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</si>
  <si>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</si>
  <si>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</si>
  <si>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</si>
  <si>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</si>
  <si>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</si>
  <si>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</si>
  <si>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</si>
  <si>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</si>
  <si>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</si>
  <si>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</si>
  <si>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</si>
  <si>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</si>
  <si>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</si>
  <si>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</si>
  <si>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</si>
  <si>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</si>
  <si>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</si>
  <si>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</si>
  <si>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</si>
  <si>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</si>
  <si>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</si>
  <si>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</si>
  <si>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</si>
  <si>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</si>
  <si>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</si>
  <si>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</si>
  <si>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</si>
  <si>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</si>
  <si>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</si>
  <si>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</si>
  <si>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</si>
  <si>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</si>
  <si>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</si>
  <si>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</si>
  <si>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SAN FELIPE
GASTO POR CATEGORÍA PROGRAMÁTICA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</si>
</sst>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38</xdr:row>
      <xdr:rowOff>142874</xdr:rowOff>
    </xdr:from>
    <xdr:to>
      <xdr:col>9</xdr:col>
      <xdr:colOff>142874</xdr:colOff>
      <xdr:row>46</xdr:row>
      <xdr:rowOff>38099</xdr:rowOff>
    </xdr:to>
    <xdr:sp macro="" textlink="">
      <xdr:nvSpPr>
        <xdr:cNvPr id="2" name="CuadroTexto 1"/>
        <xdr:cNvSpPr txBox="1"/>
      </xdr:nvSpPr>
      <xdr:spPr>
        <a:xfrm>
          <a:off x="228599" y="6086474"/>
          <a:ext cx="10791825" cy="1038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		                              ________________________________	                                          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	                              Presidenta de la Comisión de Hacienda	                                                      Tesorero Municipal</a:t>
          </a:r>
        </a:p>
        <a:p>
          <a:endParaRPr lang="es-MX" sz="1100" b="1" baseline="0"/>
        </a:p>
        <a:p>
          <a:r>
            <a:rPr lang="es-MX" sz="1100"/>
            <a:t>Prof. Eduardo</a:t>
          </a:r>
          <a:r>
            <a:rPr lang="es-MX" sz="1100" baseline="0"/>
            <a:t> Maldonado García 	       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                           C.P. Sergio Ortega Mora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zoomScaleSheetLayoutView="90" workbookViewId="0">
      <selection activeCell="E54" sqref="E54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355609924.32999998</v>
      </c>
      <c r="E10" s="18">
        <f>SUM(E11:E18)</f>
        <v>134546324.63</v>
      </c>
      <c r="F10" s="18">
        <f t="shared" ref="F10:I10" si="1">SUM(F11:F18)</f>
        <v>490156248.95999998</v>
      </c>
      <c r="G10" s="18">
        <f t="shared" si="1"/>
        <v>426740909.13</v>
      </c>
      <c r="H10" s="18">
        <f t="shared" si="1"/>
        <v>415716773.06</v>
      </c>
      <c r="I10" s="18">
        <f t="shared" si="1"/>
        <v>63415339.829999954</v>
      </c>
    </row>
    <row r="11" spans="1:9" x14ac:dyDescent="0.2">
      <c r="A11" s="27" t="s">
        <v>46</v>
      </c>
      <c r="B11" s="9"/>
      <c r="C11" s="3" t="s">
        <v>4</v>
      </c>
      <c r="D11" s="19">
        <v>185680167.44</v>
      </c>
      <c r="E11" s="19">
        <v>28166204.579999998</v>
      </c>
      <c r="F11" s="19">
        <f t="shared" ref="F11:F18" si="2">D11+E11</f>
        <v>213846372.01999998</v>
      </c>
      <c r="G11" s="19">
        <v>190209998.55000001</v>
      </c>
      <c r="H11" s="19">
        <v>187068724.11000001</v>
      </c>
      <c r="I11" s="19">
        <f t="shared" ref="I11:I18" si="3">F11-G11</f>
        <v>23636373.469999969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169929756.88999999</v>
      </c>
      <c r="E18" s="19">
        <v>106380120.05</v>
      </c>
      <c r="F18" s="19">
        <f t="shared" si="2"/>
        <v>276309876.94</v>
      </c>
      <c r="G18" s="19">
        <v>236530910.58000001</v>
      </c>
      <c r="H18" s="19">
        <v>228648048.94999999</v>
      </c>
      <c r="I18" s="19">
        <f t="shared" si="3"/>
        <v>39778966.359999985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3750136.16</v>
      </c>
      <c r="E19" s="18">
        <f>SUM(E20:E22)</f>
        <v>-32411.27</v>
      </c>
      <c r="F19" s="18">
        <f t="shared" ref="F19:I19" si="4">SUM(F20:F22)</f>
        <v>3717724.89</v>
      </c>
      <c r="G19" s="18">
        <f t="shared" si="4"/>
        <v>3422900.12</v>
      </c>
      <c r="H19" s="18">
        <f t="shared" si="4"/>
        <v>3337718</v>
      </c>
      <c r="I19" s="18">
        <f t="shared" si="4"/>
        <v>294824.77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3750136.16</v>
      </c>
      <c r="E21" s="19">
        <v>-32411.27</v>
      </c>
      <c r="F21" s="19">
        <f t="shared" si="5"/>
        <v>3717724.89</v>
      </c>
      <c r="G21" s="19">
        <v>3422900.12</v>
      </c>
      <c r="H21" s="19">
        <v>3337718</v>
      </c>
      <c r="I21" s="19">
        <f t="shared" si="6"/>
        <v>294824.77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2800000</v>
      </c>
      <c r="E23" s="18">
        <f>SUM(E24:E25)</f>
        <v>4688804.07</v>
      </c>
      <c r="F23" s="18">
        <f t="shared" ref="F23:I23" si="7">SUM(F24:F25)</f>
        <v>7488804.0700000003</v>
      </c>
      <c r="G23" s="18">
        <f t="shared" si="7"/>
        <v>3789613.87</v>
      </c>
      <c r="H23" s="18">
        <f t="shared" si="7"/>
        <v>3789613.87</v>
      </c>
      <c r="I23" s="18">
        <f t="shared" si="7"/>
        <v>3699190.2</v>
      </c>
    </row>
    <row r="24" spans="1:9" x14ac:dyDescent="0.2">
      <c r="A24" s="27" t="s">
        <v>51</v>
      </c>
      <c r="B24" s="9"/>
      <c r="C24" s="3" t="s">
        <v>17</v>
      </c>
      <c r="D24" s="19">
        <v>2800000</v>
      </c>
      <c r="E24" s="19">
        <v>4688804.07</v>
      </c>
      <c r="F24" s="19">
        <f t="shared" ref="F24:F25" si="8">D24+E24</f>
        <v>7488804.0700000003</v>
      </c>
      <c r="G24" s="19">
        <v>3789613.87</v>
      </c>
      <c r="H24" s="19">
        <v>3789613.87</v>
      </c>
      <c r="I24" s="19">
        <f t="shared" ref="I24:I25" si="9">F24-G24</f>
        <v>3699190.2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6688338.75</v>
      </c>
      <c r="E26" s="18">
        <f>SUM(E27:E30)</f>
        <v>1039769.17</v>
      </c>
      <c r="F26" s="18">
        <f t="shared" ref="F26:I26" si="10">SUM(F27:F30)</f>
        <v>7728107.9199999999</v>
      </c>
      <c r="G26" s="18">
        <f t="shared" si="10"/>
        <v>6730495.9000000004</v>
      </c>
      <c r="H26" s="18">
        <f t="shared" si="10"/>
        <v>6730495.9000000004</v>
      </c>
      <c r="I26" s="18">
        <f t="shared" si="10"/>
        <v>997612.01999999955</v>
      </c>
    </row>
    <row r="27" spans="1:9" x14ac:dyDescent="0.2">
      <c r="A27" s="27" t="s">
        <v>56</v>
      </c>
      <c r="B27" s="9"/>
      <c r="C27" s="3" t="s">
        <v>20</v>
      </c>
      <c r="D27" s="19">
        <v>6688338.75</v>
      </c>
      <c r="E27" s="19">
        <v>1039769.17</v>
      </c>
      <c r="F27" s="19">
        <f t="shared" ref="F27:F30" si="11">D27+E27</f>
        <v>7728107.9199999999</v>
      </c>
      <c r="G27" s="19">
        <v>6730495.9000000004</v>
      </c>
      <c r="H27" s="19">
        <v>6730495.9000000004</v>
      </c>
      <c r="I27" s="19">
        <f t="shared" ref="I27:I30" si="12">F27-G27</f>
        <v>997612.01999999955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368848399.24000001</v>
      </c>
      <c r="E37" s="24">
        <f t="shared" ref="E37:I37" si="16">SUM(E7+E10+E19+E23+E26+E31)</f>
        <v>140242486.59999996</v>
      </c>
      <c r="F37" s="24">
        <f t="shared" si="16"/>
        <v>509090885.83999997</v>
      </c>
      <c r="G37" s="24">
        <f t="shared" si="16"/>
        <v>440683919.01999998</v>
      </c>
      <c r="H37" s="24">
        <f t="shared" si="16"/>
        <v>429574600.82999998</v>
      </c>
      <c r="I37" s="24">
        <f t="shared" si="16"/>
        <v>68406966.819999948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2019-01-30T02:47:58Z</cp:lastPrinted>
  <dcterms:created xsi:type="dcterms:W3CDTF">2012-12-11T21:13:37Z</dcterms:created>
  <dcterms:modified xsi:type="dcterms:W3CDTF">2019-01-30T02:48:15Z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